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<sst xmlns="http://schemas.openxmlformats.org/spreadsheetml/2006/main" count="55" uniqueCount="53">
  <si>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</si>
  <si>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</si>
  <si>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</si>
  <si>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</si>
  <si>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</si>
  <si>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</si>
  <si>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</si>
  <si>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</si>
  <si>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</si>
  <si>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</si>
  <si>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</si>
  <si>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</si>
  <si>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</si>
  <si>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</si>
  <si>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</si>
  <si>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</si>
  <si>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</si>
  <si>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</si>
  <si>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</si>
  <si>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</si>
  <si>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</si>
  <si>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</si>
  <si>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</si>
  <si>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</si>
  <si>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</si>
  <si>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</si>
  <si>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</si>
  <si>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</si>
  <si>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</si>
  <si>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</si>
  <si>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</si>
  <si>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</si>
  <si>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</si>
  <si>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</si>
  <si>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</si>
  <si>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</si>
  <si>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</si>
  <si>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</si>
  <si>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</si>
  <si>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</si>
  <si>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</si>
  <si>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</si>
  <si>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</si>
  <si>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</si>
  <si>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</si>
  <si>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</si>
  <si>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</si>
  <si>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</si>
  <si>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</si>
  <si>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</si>
  <si>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</si>
  <si>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01.08.2021</t>
  </si>
  <si>
    <t>Бюджет города Твери на 2021 год всего,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</si>
</sst>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7" zoomScale="115" zoomScaleNormal="110" zoomScaleSheetLayoutView="115" workbookViewId="0">
      <selection activeCell="L14" sqref="L14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5">
      <c r="A6" s="1"/>
      <c r="B6" s="1"/>
      <c r="C6" s="59" t="s">
        <v>51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5">
      <c r="A7" s="56" t="s">
        <v>0</v>
      </c>
      <c r="B7" s="56" t="s">
        <v>1</v>
      </c>
      <c r="C7" s="56" t="s">
        <v>52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5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5" customHeight="1" x14ac:dyDescent="0.35">
      <c r="A10" s="26">
        <v>1</v>
      </c>
      <c r="B10" s="27" t="s">
        <v>35</v>
      </c>
      <c r="C10" s="47">
        <f>SUM(C11:C15)</f>
        <v>5727334.6000000006</v>
      </c>
      <c r="D10" s="47"/>
      <c r="E10" s="47"/>
      <c r="F10" s="47"/>
      <c r="G10" s="47">
        <f>SUM(G11:G15)</f>
        <v>4910691.8</v>
      </c>
      <c r="H10" s="48">
        <f>G10*100/C10</f>
        <v>85.741311499418941</v>
      </c>
      <c r="I10" s="47">
        <f>SUM(I11:I15)</f>
        <v>2777134.4000000004</v>
      </c>
      <c r="J10" s="47">
        <f t="shared" ref="J10:J38" si="0">I10*100/C10</f>
        <v>48.489124417490821</v>
      </c>
    </row>
    <row r="11" spans="1:10" s="4" customFormat="1" ht="28.5" customHeight="1" x14ac:dyDescent="0.35">
      <c r="A11" s="28"/>
      <c r="B11" s="29" t="s">
        <v>11</v>
      </c>
      <c r="C11" s="42">
        <v>2335321.2000000002</v>
      </c>
      <c r="D11" s="43"/>
      <c r="E11" s="43"/>
      <c r="F11" s="43"/>
      <c r="G11" s="44">
        <v>2232862.5</v>
      </c>
      <c r="H11" s="45">
        <f t="shared" ref="H11:H41" si="1">G11*100/C11</f>
        <v>95.612650628102031</v>
      </c>
      <c r="I11" s="44">
        <v>1204322.3</v>
      </c>
      <c r="J11" s="42">
        <f t="shared" si="0"/>
        <v>51.569878267708951</v>
      </c>
    </row>
    <row r="12" spans="1:10" s="4" customFormat="1" ht="16.5" customHeight="1" x14ac:dyDescent="0.35">
      <c r="A12" s="28"/>
      <c r="B12" s="29" t="s">
        <v>36</v>
      </c>
      <c r="C12" s="44">
        <v>3183526.3</v>
      </c>
      <c r="D12" s="43"/>
      <c r="E12" s="43"/>
      <c r="F12" s="43"/>
      <c r="G12" s="44">
        <v>2495783.7999999998</v>
      </c>
      <c r="H12" s="45">
        <f t="shared" si="1"/>
        <v>78.396833096682755</v>
      </c>
      <c r="I12" s="44">
        <v>1452242.9</v>
      </c>
      <c r="J12" s="42">
        <f t="shared" si="0"/>
        <v>45.617430583186952</v>
      </c>
    </row>
    <row r="13" spans="1:10" s="4" customFormat="1" ht="29.25" customHeight="1" x14ac:dyDescent="0.35">
      <c r="A13" s="28"/>
      <c r="B13" s="29" t="s">
        <v>12</v>
      </c>
      <c r="C13" s="44">
        <v>49572.5</v>
      </c>
      <c r="D13" s="43"/>
      <c r="E13" s="43"/>
      <c r="F13" s="43"/>
      <c r="G13" s="44">
        <v>49572.5</v>
      </c>
      <c r="H13" s="45">
        <f t="shared" si="1"/>
        <v>100</v>
      </c>
      <c r="I13" s="44">
        <v>27608.7</v>
      </c>
      <c r="J13" s="42">
        <f t="shared" si="0"/>
        <v>55.693580109939987</v>
      </c>
    </row>
    <row r="14" spans="1:10" s="4" customFormat="1" ht="28.5" customHeight="1" x14ac:dyDescent="0.35">
      <c r="A14" s="28"/>
      <c r="B14" s="29" t="s">
        <v>37</v>
      </c>
      <c r="C14" s="44">
        <v>101809.7</v>
      </c>
      <c r="D14" s="43"/>
      <c r="E14" s="43"/>
      <c r="F14" s="43"/>
      <c r="G14" s="44">
        <v>100255.1</v>
      </c>
      <c r="H14" s="45">
        <f t="shared" si="1"/>
        <v>98.473033512523855</v>
      </c>
      <c r="I14" s="44">
        <v>63302.400000000001</v>
      </c>
      <c r="J14" s="42">
        <f t="shared" si="0"/>
        <v>62.177179581120463</v>
      </c>
    </row>
    <row r="15" spans="1:10" s="4" customFormat="1" ht="30" customHeight="1" x14ac:dyDescent="0.35">
      <c r="A15" s="28"/>
      <c r="B15" s="29" t="s">
        <v>24</v>
      </c>
      <c r="C15" s="44">
        <v>57104.9</v>
      </c>
      <c r="D15" s="43"/>
      <c r="E15" s="43"/>
      <c r="F15" s="43"/>
      <c r="G15" s="44">
        <v>32217.9</v>
      </c>
      <c r="H15" s="46">
        <f t="shared" si="1"/>
        <v>56.418801188689585</v>
      </c>
      <c r="I15" s="44">
        <v>29658.1</v>
      </c>
      <c r="J15" s="44">
        <f t="shared" si="0"/>
        <v>51.936173603316</v>
      </c>
    </row>
    <row r="16" spans="1:10" s="7" customFormat="1" ht="26.25" customHeight="1" x14ac:dyDescent="0.35">
      <c r="A16" s="26">
        <v>2</v>
      </c>
      <c r="B16" s="11" t="s">
        <v>38</v>
      </c>
      <c r="C16" s="47">
        <f>SUM(C17:C18)</f>
        <v>403500.5</v>
      </c>
      <c r="D16" s="47"/>
      <c r="E16" s="47"/>
      <c r="F16" s="47"/>
      <c r="G16" s="47">
        <f>SUM(G17:G18)</f>
        <v>394563.8</v>
      </c>
      <c r="H16" s="48">
        <f t="shared" si="1"/>
        <v>97.785207205443371</v>
      </c>
      <c r="I16" s="47">
        <f>SUM(I17:I18)</f>
        <v>230198.9</v>
      </c>
      <c r="J16" s="47">
        <f t="shared" si="0"/>
        <v>57.05046214316959</v>
      </c>
    </row>
    <row r="17" spans="1:11" s="4" customFormat="1" ht="27" customHeight="1" x14ac:dyDescent="0.35">
      <c r="A17" s="28"/>
      <c r="B17" s="30" t="s">
        <v>13</v>
      </c>
      <c r="C17" s="44">
        <v>386110.9</v>
      </c>
      <c r="D17" s="43"/>
      <c r="E17" s="43"/>
      <c r="F17" s="43"/>
      <c r="G17" s="44">
        <v>381496.1</v>
      </c>
      <c r="H17" s="46">
        <f t="shared" si="1"/>
        <v>98.804799346508986</v>
      </c>
      <c r="I17" s="44">
        <v>223683.1</v>
      </c>
      <c r="J17" s="44">
        <f t="shared" si="0"/>
        <v>57.932345344303926</v>
      </c>
    </row>
    <row r="18" spans="1:11" s="6" customFormat="1" ht="42" x14ac:dyDescent="0.35">
      <c r="A18" s="28"/>
      <c r="B18" s="30" t="s">
        <v>39</v>
      </c>
      <c r="C18" s="44">
        <v>17389.599999999999</v>
      </c>
      <c r="D18" s="43"/>
      <c r="E18" s="43"/>
      <c r="F18" s="43"/>
      <c r="G18" s="44">
        <v>13067.7</v>
      </c>
      <c r="H18" s="46">
        <f t="shared" si="1"/>
        <v>75.146639370658335</v>
      </c>
      <c r="I18" s="44">
        <v>6515.8</v>
      </c>
      <c r="J18" s="44">
        <f t="shared" si="0"/>
        <v>37.469522013157295</v>
      </c>
    </row>
    <row r="19" spans="1:11" s="3" customFormat="1" ht="41.25" customHeight="1" x14ac:dyDescent="0.35">
      <c r="A19" s="26">
        <v>3</v>
      </c>
      <c r="B19" s="27" t="s">
        <v>40</v>
      </c>
      <c r="C19" s="47">
        <f>SUM(C20:C21)</f>
        <v>101190.8</v>
      </c>
      <c r="D19" s="47"/>
      <c r="E19" s="47"/>
      <c r="F19" s="47"/>
      <c r="G19" s="47">
        <f>SUM(G20:G21)</f>
        <v>100681.9</v>
      </c>
      <c r="H19" s="48">
        <f t="shared" si="1"/>
        <v>99.497088668139781</v>
      </c>
      <c r="I19" s="47">
        <f>SUM(I20:I21)</f>
        <v>63081.5</v>
      </c>
      <c r="J19" s="48">
        <f>I19*100/C19</f>
        <v>62.339165220553646</v>
      </c>
    </row>
    <row r="20" spans="1:11" s="8" customFormat="1" ht="18" customHeight="1" x14ac:dyDescent="0.35">
      <c r="A20" s="31"/>
      <c r="B20" s="29" t="s">
        <v>14</v>
      </c>
      <c r="C20" s="44">
        <v>64618.8</v>
      </c>
      <c r="D20" s="44"/>
      <c r="E20" s="44"/>
      <c r="F20" s="44"/>
      <c r="G20" s="44">
        <v>64234.8</v>
      </c>
      <c r="H20" s="46">
        <f t="shared" si="1"/>
        <v>99.405745696298908</v>
      </c>
      <c r="I20" s="44">
        <v>34969.199999999997</v>
      </c>
      <c r="J20" s="44">
        <f t="shared" si="0"/>
        <v>54.116139575479572</v>
      </c>
    </row>
    <row r="21" spans="1:11" s="5" customFormat="1" ht="28" x14ac:dyDescent="0.35">
      <c r="A21" s="31"/>
      <c r="B21" s="29" t="s">
        <v>15</v>
      </c>
      <c r="C21" s="44">
        <v>36572</v>
      </c>
      <c r="D21" s="44"/>
      <c r="E21" s="44"/>
      <c r="F21" s="44"/>
      <c r="G21" s="44">
        <v>36447.1</v>
      </c>
      <c r="H21" s="46">
        <f t="shared" si="1"/>
        <v>99.658481898720339</v>
      </c>
      <c r="I21" s="44">
        <v>28112.3</v>
      </c>
      <c r="J21" s="44">
        <f t="shared" si="0"/>
        <v>76.868369244230564</v>
      </c>
    </row>
    <row r="22" spans="1:11" s="3" customFormat="1" ht="28" x14ac:dyDescent="0.35">
      <c r="A22" s="26">
        <v>4</v>
      </c>
      <c r="B22" s="27" t="s">
        <v>41</v>
      </c>
      <c r="C22" s="47">
        <f>SUM(C23:C24)</f>
        <v>80336.400000000009</v>
      </c>
      <c r="D22" s="47"/>
      <c r="E22" s="47"/>
      <c r="F22" s="47"/>
      <c r="G22" s="47">
        <f>SUM(G23:G24)</f>
        <v>52145.9</v>
      </c>
      <c r="H22" s="48">
        <f t="shared" si="1"/>
        <v>64.909430843303895</v>
      </c>
      <c r="I22" s="47">
        <f>SUM(I23:I24)</f>
        <v>46514.5</v>
      </c>
      <c r="J22" s="47">
        <f t="shared" si="0"/>
        <v>57.899656942556547</v>
      </c>
      <c r="K22" s="4"/>
    </row>
    <row r="23" spans="1:11" s="5" customFormat="1" ht="42" x14ac:dyDescent="0.35">
      <c r="A23" s="31"/>
      <c r="B23" s="29" t="s">
        <v>42</v>
      </c>
      <c r="C23" s="44">
        <v>79907.3</v>
      </c>
      <c r="D23" s="44"/>
      <c r="E23" s="44"/>
      <c r="F23" s="44"/>
      <c r="G23" s="44">
        <v>51781.8</v>
      </c>
      <c r="H23" s="46">
        <f t="shared" si="1"/>
        <v>64.802339711140277</v>
      </c>
      <c r="I23" s="44">
        <v>46180.5</v>
      </c>
      <c r="J23" s="44">
        <f t="shared" si="0"/>
        <v>57.792592166172547</v>
      </c>
    </row>
    <row r="24" spans="1:11" s="5" customFormat="1" ht="28" x14ac:dyDescent="0.35">
      <c r="A24" s="31"/>
      <c r="B24" s="29" t="s">
        <v>16</v>
      </c>
      <c r="C24" s="44">
        <v>429.1</v>
      </c>
      <c r="D24" s="44"/>
      <c r="E24" s="44"/>
      <c r="F24" s="44"/>
      <c r="G24" s="44">
        <v>364.1</v>
      </c>
      <c r="H24" s="46">
        <f t="shared" si="1"/>
        <v>84.852015847121876</v>
      </c>
      <c r="I24" s="44">
        <v>334</v>
      </c>
      <c r="J24" s="44">
        <f t="shared" si="0"/>
        <v>77.837333954789088</v>
      </c>
    </row>
    <row r="25" spans="1:11" s="5" customFormat="1" ht="30" customHeight="1" x14ac:dyDescent="0.35">
      <c r="A25" s="26">
        <v>5</v>
      </c>
      <c r="B25" s="27" t="s">
        <v>43</v>
      </c>
      <c r="C25" s="47">
        <f>SUM(C26:C28)</f>
        <v>119752.3</v>
      </c>
      <c r="D25" s="47"/>
      <c r="E25" s="47"/>
      <c r="F25" s="47"/>
      <c r="G25" s="47">
        <f>SUM(G26:G28)</f>
        <v>20597.600000000002</v>
      </c>
      <c r="H25" s="48">
        <f t="shared" si="1"/>
        <v>17.200170685656978</v>
      </c>
      <c r="I25" s="47">
        <f>SUM(I26:I28)</f>
        <v>10719</v>
      </c>
      <c r="J25" s="47">
        <f t="shared" si="0"/>
        <v>8.9509763069268811</v>
      </c>
    </row>
    <row r="26" spans="1:11" s="5" customFormat="1" ht="28" x14ac:dyDescent="0.35">
      <c r="A26" s="31"/>
      <c r="B26" s="29" t="s">
        <v>25</v>
      </c>
      <c r="C26" s="44">
        <v>54203.5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35">
      <c r="A27" s="31"/>
      <c r="B27" s="29" t="s">
        <v>27</v>
      </c>
      <c r="C27" s="44">
        <v>15316</v>
      </c>
      <c r="D27" s="44"/>
      <c r="E27" s="44"/>
      <c r="F27" s="44"/>
      <c r="G27" s="44">
        <v>884.7</v>
      </c>
      <c r="H27" s="46">
        <f t="shared" si="1"/>
        <v>5.7763123530948031</v>
      </c>
      <c r="I27" s="44">
        <v>3.5</v>
      </c>
      <c r="J27" s="44">
        <f t="shared" si="0"/>
        <v>2.2851919561243144E-2</v>
      </c>
    </row>
    <row r="28" spans="1:11" s="5" customFormat="1" ht="42" x14ac:dyDescent="0.35">
      <c r="A28" s="31"/>
      <c r="B28" s="29" t="s">
        <v>26</v>
      </c>
      <c r="C28" s="44">
        <v>50232.800000000003</v>
      </c>
      <c r="D28" s="44"/>
      <c r="E28" s="44"/>
      <c r="F28" s="44"/>
      <c r="G28" s="44">
        <v>19712.900000000001</v>
      </c>
      <c r="H28" s="46">
        <f t="shared" si="1"/>
        <v>39.243084199964969</v>
      </c>
      <c r="I28" s="44">
        <v>10715.5</v>
      </c>
      <c r="J28" s="44">
        <f t="shared" si="0"/>
        <v>21.331679699319967</v>
      </c>
    </row>
    <row r="29" spans="1:11" s="3" customFormat="1" ht="28" x14ac:dyDescent="0.35">
      <c r="A29" s="26">
        <v>6</v>
      </c>
      <c r="B29" s="11" t="s">
        <v>44</v>
      </c>
      <c r="C29" s="47">
        <f>SUM(C30:C32)</f>
        <v>354504.89999999997</v>
      </c>
      <c r="D29" s="47"/>
      <c r="E29" s="47"/>
      <c r="F29" s="47"/>
      <c r="G29" s="47">
        <f>SUM(G30:G32)</f>
        <v>329461.70000000007</v>
      </c>
      <c r="H29" s="48">
        <f t="shared" si="1"/>
        <v>92.93572528898757</v>
      </c>
      <c r="I29" s="47">
        <f>SUM(I30:I32)</f>
        <v>270337.59999999998</v>
      </c>
      <c r="J29" s="47">
        <f t="shared" si="0"/>
        <v>76.257789384575503</v>
      </c>
    </row>
    <row r="30" spans="1:11" s="5" customFormat="1" ht="31.5" customHeight="1" x14ac:dyDescent="0.35">
      <c r="A30" s="31"/>
      <c r="B30" s="29" t="s">
        <v>17</v>
      </c>
      <c r="C30" s="44">
        <v>5159.1000000000004</v>
      </c>
      <c r="D30" s="44"/>
      <c r="E30" s="44"/>
      <c r="F30" s="44"/>
      <c r="G30" s="44">
        <v>2795.9</v>
      </c>
      <c r="H30" s="46">
        <f t="shared" si="1"/>
        <v>54.19356089240371</v>
      </c>
      <c r="I30" s="44">
        <v>2705.3</v>
      </c>
      <c r="J30" s="44">
        <f t="shared" si="0"/>
        <v>52.437440638871117</v>
      </c>
    </row>
    <row r="31" spans="1:11" s="5" customFormat="1" ht="29.25" customHeight="1" x14ac:dyDescent="0.35">
      <c r="A31" s="31"/>
      <c r="B31" s="29" t="s">
        <v>18</v>
      </c>
      <c r="C31" s="44">
        <v>336499.5</v>
      </c>
      <c r="D31" s="44"/>
      <c r="E31" s="44"/>
      <c r="F31" s="44"/>
      <c r="G31" s="44">
        <v>314206.90000000002</v>
      </c>
      <c r="H31" s="46">
        <f t="shared" si="1"/>
        <v>93.375146174065648</v>
      </c>
      <c r="I31" s="44">
        <v>267019.59999999998</v>
      </c>
      <c r="J31" s="44">
        <f t="shared" si="0"/>
        <v>79.352153569321786</v>
      </c>
    </row>
    <row r="32" spans="1:11" s="5" customFormat="1" ht="29.25" customHeight="1" x14ac:dyDescent="0.35">
      <c r="A32" s="31"/>
      <c r="B32" s="29" t="s">
        <v>28</v>
      </c>
      <c r="C32" s="44">
        <v>12846.3</v>
      </c>
      <c r="D32" s="44"/>
      <c r="E32" s="44"/>
      <c r="F32" s="44"/>
      <c r="G32" s="44">
        <v>12458.9</v>
      </c>
      <c r="H32" s="46">
        <f t="shared" si="1"/>
        <v>96.984345687084996</v>
      </c>
      <c r="I32" s="44">
        <v>612.70000000000005</v>
      </c>
      <c r="J32" s="44">
        <f t="shared" si="0"/>
        <v>4.7694666946903004</v>
      </c>
    </row>
    <row r="33" spans="1:12" s="3" customFormat="1" ht="33" customHeight="1" x14ac:dyDescent="0.35">
      <c r="A33" s="26">
        <v>7</v>
      </c>
      <c r="B33" s="11" t="s">
        <v>45</v>
      </c>
      <c r="C33" s="47">
        <f>SUM(C34:C34)</f>
        <v>2259820.5</v>
      </c>
      <c r="D33" s="47"/>
      <c r="E33" s="47"/>
      <c r="F33" s="47"/>
      <c r="G33" s="47">
        <f>SUM(G34:G34)</f>
        <v>2014493.9</v>
      </c>
      <c r="H33" s="48">
        <f t="shared" si="1"/>
        <v>89.143978470856425</v>
      </c>
      <c r="I33" s="47">
        <f>SUM(I34:I34)</f>
        <v>852794.1</v>
      </c>
      <c r="J33" s="47">
        <f t="shared" si="0"/>
        <v>37.737249485080781</v>
      </c>
      <c r="L33" s="39"/>
    </row>
    <row r="34" spans="1:12" s="5" customFormat="1" x14ac:dyDescent="0.35">
      <c r="A34" s="31"/>
      <c r="B34" s="29" t="s">
        <v>19</v>
      </c>
      <c r="C34" s="44">
        <v>2259820.5</v>
      </c>
      <c r="D34" s="44"/>
      <c r="E34" s="44"/>
      <c r="F34" s="44"/>
      <c r="G34" s="44">
        <v>2014493.9</v>
      </c>
      <c r="H34" s="45">
        <f t="shared" si="1"/>
        <v>89.143978470856425</v>
      </c>
      <c r="I34" s="44">
        <v>852794.1</v>
      </c>
      <c r="J34" s="42">
        <f t="shared" si="0"/>
        <v>37.737249485080781</v>
      </c>
    </row>
    <row r="35" spans="1:12" s="7" customFormat="1" ht="33" customHeight="1" x14ac:dyDescent="0.35">
      <c r="A35" s="26">
        <v>8</v>
      </c>
      <c r="B35" s="11" t="s">
        <v>46</v>
      </c>
      <c r="C35" s="47">
        <f>SUM(C36:C37)</f>
        <v>964</v>
      </c>
      <c r="D35" s="47"/>
      <c r="E35" s="47"/>
      <c r="F35" s="47"/>
      <c r="G35" s="47">
        <f>SUM(G36:G37)</f>
        <v>184.9</v>
      </c>
      <c r="H35" s="48">
        <f t="shared" si="1"/>
        <v>19.180497925311204</v>
      </c>
      <c r="I35" s="47">
        <f>SUM(I36:I37)</f>
        <v>184.9</v>
      </c>
      <c r="J35" s="47">
        <f t="shared" si="0"/>
        <v>19.180497925311204</v>
      </c>
      <c r="K35" s="6"/>
    </row>
    <row r="36" spans="1:12" s="8" customFormat="1" x14ac:dyDescent="0.35">
      <c r="A36" s="31"/>
      <c r="B36" s="29" t="s">
        <v>20</v>
      </c>
      <c r="C36" s="44">
        <v>800</v>
      </c>
      <c r="D36" s="44"/>
      <c r="E36" s="44"/>
      <c r="F36" s="44"/>
      <c r="G36" s="44">
        <v>120.9</v>
      </c>
      <c r="H36" s="45">
        <f t="shared" si="1"/>
        <v>15.112500000000001</v>
      </c>
      <c r="I36" s="44">
        <v>120.9</v>
      </c>
      <c r="J36" s="42">
        <f t="shared" si="0"/>
        <v>15.112500000000001</v>
      </c>
    </row>
    <row r="37" spans="1:12" s="8" customFormat="1" x14ac:dyDescent="0.35">
      <c r="A37" s="31"/>
      <c r="B37" s="29" t="s">
        <v>21</v>
      </c>
      <c r="C37" s="44">
        <v>164</v>
      </c>
      <c r="D37" s="44"/>
      <c r="E37" s="44"/>
      <c r="F37" s="44"/>
      <c r="G37" s="44">
        <v>64</v>
      </c>
      <c r="H37" s="45">
        <f t="shared" si="1"/>
        <v>39.024390243902438</v>
      </c>
      <c r="I37" s="44">
        <v>64</v>
      </c>
      <c r="J37" s="42">
        <f t="shared" si="0"/>
        <v>39.024390243902438</v>
      </c>
    </row>
    <row r="38" spans="1:12" s="3" customFormat="1" ht="30.75" customHeight="1" x14ac:dyDescent="0.35">
      <c r="A38" s="26">
        <v>9</v>
      </c>
      <c r="B38" s="11" t="s">
        <v>47</v>
      </c>
      <c r="C38" s="47">
        <f>SUM(C39:C40)</f>
        <v>5000</v>
      </c>
      <c r="D38" s="47"/>
      <c r="E38" s="47"/>
      <c r="F38" s="47"/>
      <c r="G38" s="47">
        <f>SUM(G39:G40)</f>
        <v>2018.3</v>
      </c>
      <c r="H38" s="48">
        <f t="shared" si="1"/>
        <v>40.366</v>
      </c>
      <c r="I38" s="47">
        <f>SUM(I39:I40)</f>
        <v>1006.3</v>
      </c>
      <c r="J38" s="47">
        <f t="shared" si="0"/>
        <v>20.126000000000001</v>
      </c>
    </row>
    <row r="39" spans="1:12" s="5" customFormat="1" x14ac:dyDescent="0.35">
      <c r="A39" s="31"/>
      <c r="B39" s="29" t="s">
        <v>22</v>
      </c>
      <c r="C39" s="44">
        <v>3580</v>
      </c>
      <c r="D39" s="44"/>
      <c r="E39" s="44"/>
      <c r="F39" s="44"/>
      <c r="G39" s="44">
        <v>1638.5</v>
      </c>
      <c r="H39" s="45">
        <f>G39*100/C39</f>
        <v>45.768156424581008</v>
      </c>
      <c r="I39" s="44">
        <v>904.3</v>
      </c>
      <c r="J39" s="44">
        <f>I39*100/C39</f>
        <v>25.259776536312849</v>
      </c>
    </row>
    <row r="40" spans="1:12" s="5" customFormat="1" x14ac:dyDescent="0.35">
      <c r="A40" s="31"/>
      <c r="B40" s="29" t="s">
        <v>23</v>
      </c>
      <c r="C40" s="44">
        <v>1420</v>
      </c>
      <c r="D40" s="44"/>
      <c r="E40" s="44"/>
      <c r="F40" s="44"/>
      <c r="G40" s="44">
        <v>379.8</v>
      </c>
      <c r="H40" s="45">
        <f>G40*100/C40</f>
        <v>26.746478873239436</v>
      </c>
      <c r="I40" s="44">
        <v>102</v>
      </c>
      <c r="J40" s="44">
        <f>I40*100/C40</f>
        <v>7.183098591549296</v>
      </c>
    </row>
    <row r="41" spans="1:12" s="3" customFormat="1" ht="33" customHeight="1" x14ac:dyDescent="0.35">
      <c r="A41" s="26">
        <v>10</v>
      </c>
      <c r="B41" s="11" t="s">
        <v>48</v>
      </c>
      <c r="C41" s="47">
        <v>25716.400000000001</v>
      </c>
      <c r="D41" s="47"/>
      <c r="E41" s="47"/>
      <c r="F41" s="47"/>
      <c r="G41" s="47">
        <v>13920.5</v>
      </c>
      <c r="H41" s="48">
        <f t="shared" si="1"/>
        <v>54.130827020889392</v>
      </c>
      <c r="I41" s="47">
        <v>8121.3</v>
      </c>
      <c r="J41" s="47">
        <f t="shared" ref="J41" si="2">I41*100/C41</f>
        <v>31.580236736090587</v>
      </c>
      <c r="K41" s="7"/>
    </row>
    <row r="42" spans="1:12" s="3" customFormat="1" ht="28" x14ac:dyDescent="0.35">
      <c r="A42" s="26">
        <v>11</v>
      </c>
      <c r="B42" s="11" t="s">
        <v>49</v>
      </c>
      <c r="C42" s="47">
        <v>438105.59999999998</v>
      </c>
      <c r="D42" s="47"/>
      <c r="E42" s="47"/>
      <c r="F42" s="47"/>
      <c r="G42" s="47">
        <v>360282.8</v>
      </c>
      <c r="H42" s="48">
        <f t="shared" ref="H42:H47" si="3">G42*100/C42</f>
        <v>82.236520144914834</v>
      </c>
      <c r="I42" s="47">
        <v>167423.79999999999</v>
      </c>
      <c r="J42" s="47">
        <f t="shared" ref="J42:J48" si="4">I42*100/C42</f>
        <v>38.215398296666372</v>
      </c>
    </row>
    <row r="43" spans="1:12" s="3" customFormat="1" ht="28" x14ac:dyDescent="0.35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2200.6</v>
      </c>
      <c r="H43" s="48">
        <f t="shared" si="3"/>
        <v>74.581441062834685</v>
      </c>
      <c r="I43" s="47">
        <v>1650.5</v>
      </c>
      <c r="J43" s="47">
        <f t="shared" si="4"/>
        <v>55.937775367721819</v>
      </c>
    </row>
    <row r="44" spans="1:12" s="3" customFormat="1" ht="28" x14ac:dyDescent="0.35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1549.3</v>
      </c>
      <c r="J44" s="47">
        <f t="shared" si="4"/>
        <v>46.364017237251616</v>
      </c>
    </row>
    <row r="45" spans="1:12" s="3" customFormat="1" ht="21" customHeight="1" x14ac:dyDescent="0.35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91.6</v>
      </c>
      <c r="J45" s="42">
        <f t="shared" si="4"/>
        <v>48.723404255319146</v>
      </c>
    </row>
    <row r="46" spans="1:12" s="3" customFormat="1" x14ac:dyDescent="0.35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1457.7</v>
      </c>
      <c r="J46" s="42">
        <f t="shared" si="4"/>
        <v>46.223363774733642</v>
      </c>
    </row>
    <row r="47" spans="1:12" s="3" customFormat="1" ht="70" x14ac:dyDescent="0.35">
      <c r="A47" s="53">
        <v>14</v>
      </c>
      <c r="B47" s="52" t="s">
        <v>50</v>
      </c>
      <c r="C47" s="54">
        <v>4892.5</v>
      </c>
      <c r="D47" s="54"/>
      <c r="E47" s="54"/>
      <c r="F47" s="54"/>
      <c r="G47" s="54">
        <v>589</v>
      </c>
      <c r="H47" s="55">
        <f t="shared" si="3"/>
        <v>12.038834951456311</v>
      </c>
      <c r="I47" s="54">
        <v>237</v>
      </c>
      <c r="J47" s="54">
        <f t="shared" si="4"/>
        <v>4.8441492079713848</v>
      </c>
    </row>
    <row r="48" spans="1:12" s="4" customFormat="1" ht="18.75" customHeight="1" x14ac:dyDescent="0.35">
      <c r="A48" s="41"/>
      <c r="B48" s="33" t="s">
        <v>7</v>
      </c>
      <c r="C48" s="49">
        <f>C10+C16+C19+C22+C25+C29+C33+C35+C38+C41+C42+C43+C44+C47</f>
        <v>9527410.6999999993</v>
      </c>
      <c r="D48" s="49"/>
      <c r="E48" s="49"/>
      <c r="F48" s="49"/>
      <c r="G48" s="49">
        <f>G10+G16+G19+G22+G25+G29+G33+G35+G38+G41+G42+G43+G44+G47</f>
        <v>8203964.2999999989</v>
      </c>
      <c r="H48" s="50">
        <f t="shared" ref="H48" si="5">G48*100/C48</f>
        <v>86.109065288851241</v>
      </c>
      <c r="I48" s="49">
        <f>I10+I16+I19+I22+I25+I29+I33+I35+I38+I41+I42+I43+I44+I47</f>
        <v>4430953.0999999996</v>
      </c>
      <c r="J48" s="49">
        <f t="shared" si="4"/>
        <v>46.507422000817073</v>
      </c>
    </row>
    <row r="49" spans="1:10" s="2" customFormat="1" x14ac:dyDescent="0.3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2021-08-11T08:23:20Z</cp:lastPrinted>
  <dcterms:created xsi:type="dcterms:W3CDTF">2012-07-10T18:14:32Z</dcterms:created>
  <dcterms:modified xsi:type="dcterms:W3CDTF">2021-08-11T08:24:47Z</dcterms:modified>
</cp:coreProperties>
</file>